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<sst xmlns="http://schemas.openxmlformats.org/spreadsheetml/2006/main" count="162" uniqueCount="89">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</sst>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19381057</v>
      </c>
      <c r="E10" s="14">
        <f t="shared" si="0"/>
        <v>324232.99999999953</v>
      </c>
      <c r="F10" s="14">
        <f t="shared" si="0"/>
        <v>19705290</v>
      </c>
      <c r="G10" s="14">
        <f t="shared" si="0"/>
        <v>8635378.68</v>
      </c>
      <c r="H10" s="14">
        <f t="shared" si="0"/>
        <v>8119623.8900000015</v>
      </c>
      <c r="I10" s="14">
        <f t="shared" si="0"/>
        <v>11069911.32</v>
      </c>
    </row>
    <row r="11" spans="2:9" ht="12.75">
      <c r="B11" s="3" t="s">
        <v>12</v>
      </c>
      <c r="C11" s="9"/>
      <c r="D11" s="15">
        <f aca="true" t="shared" si="1" ref="D11:I11">SUM(D12:D18)</f>
        <v>11798295</v>
      </c>
      <c r="E11" s="15">
        <f t="shared" si="1"/>
        <v>1613866.7599999998</v>
      </c>
      <c r="F11" s="15">
        <f t="shared" si="1"/>
        <v>13412161.76</v>
      </c>
      <c r="G11" s="15">
        <f t="shared" si="1"/>
        <v>7006277.99</v>
      </c>
      <c r="H11" s="15">
        <f t="shared" si="1"/>
        <v>6528596.200000001</v>
      </c>
      <c r="I11" s="15">
        <f t="shared" si="1"/>
        <v>6405883.77</v>
      </c>
    </row>
    <row r="12" spans="2:9" ht="12.75">
      <c r="B12" s="13" t="s">
        <v>13</v>
      </c>
      <c r="C12" s="11"/>
      <c r="D12" s="15">
        <v>8759361</v>
      </c>
      <c r="E12" s="16">
        <v>-412526</v>
      </c>
      <c r="F12" s="16">
        <f>D12+E12</f>
        <v>8346835</v>
      </c>
      <c r="G12" s="16">
        <v>4522020.03</v>
      </c>
      <c r="H12" s="16">
        <v>4522020.03</v>
      </c>
      <c r="I12" s="16">
        <f>F12-G12</f>
        <v>3824814.9699999997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2372676</v>
      </c>
      <c r="E14" s="16">
        <v>-236828</v>
      </c>
      <c r="F14" s="16">
        <f t="shared" si="2"/>
        <v>2135848</v>
      </c>
      <c r="G14" s="16">
        <v>351970</v>
      </c>
      <c r="H14" s="16">
        <v>351970</v>
      </c>
      <c r="I14" s="16">
        <f t="shared" si="3"/>
        <v>1783878</v>
      </c>
    </row>
    <row r="15" spans="2:9" ht="12.75">
      <c r="B15" s="13" t="s">
        <v>16</v>
      </c>
      <c r="C15" s="11"/>
      <c r="D15" s="15">
        <v>0</v>
      </c>
      <c r="E15" s="16">
        <v>2238092.76</v>
      </c>
      <c r="F15" s="16">
        <f t="shared" si="2"/>
        <v>2238092.76</v>
      </c>
      <c r="G15" s="16">
        <v>1806197.73</v>
      </c>
      <c r="H15" s="16">
        <v>1328515.94</v>
      </c>
      <c r="I15" s="16">
        <f t="shared" si="3"/>
        <v>431895.0299999998</v>
      </c>
    </row>
    <row r="16" spans="2:9" ht="12.75">
      <c r="B16" s="13" t="s">
        <v>17</v>
      </c>
      <c r="C16" s="11"/>
      <c r="D16" s="15">
        <v>666258</v>
      </c>
      <c r="E16" s="16">
        <v>25128</v>
      </c>
      <c r="F16" s="16">
        <f t="shared" si="2"/>
        <v>691386</v>
      </c>
      <c r="G16" s="16">
        <v>326090.23</v>
      </c>
      <c r="H16" s="16">
        <v>326090.23</v>
      </c>
      <c r="I16" s="16">
        <f t="shared" si="3"/>
        <v>365295.77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415000</v>
      </c>
      <c r="E19" s="15">
        <f t="shared" si="4"/>
        <v>511758.75999999995</v>
      </c>
      <c r="F19" s="15">
        <f t="shared" si="4"/>
        <v>926758.76</v>
      </c>
      <c r="G19" s="15">
        <f t="shared" si="4"/>
        <v>671833.2900000002</v>
      </c>
      <c r="H19" s="15">
        <f t="shared" si="4"/>
        <v>671833.2900000002</v>
      </c>
      <c r="I19" s="15">
        <f t="shared" si="4"/>
        <v>254925.4699999999</v>
      </c>
    </row>
    <row r="20" spans="2:9" ht="12.75">
      <c r="B20" s="13" t="s">
        <v>21</v>
      </c>
      <c r="C20" s="11"/>
      <c r="D20" s="15">
        <v>280000</v>
      </c>
      <c r="E20" s="16">
        <v>467934.47</v>
      </c>
      <c r="F20" s="15">
        <f aca="true" t="shared" si="5" ref="F20:F28">D20+E20</f>
        <v>747934.47</v>
      </c>
      <c r="G20" s="16">
        <v>588722.53</v>
      </c>
      <c r="H20" s="16">
        <v>588722.53</v>
      </c>
      <c r="I20" s="16">
        <f>F20-G20</f>
        <v>159211.93999999994</v>
      </c>
    </row>
    <row r="21" spans="2:9" ht="12.75">
      <c r="B21" s="13" t="s">
        <v>22</v>
      </c>
      <c r="C21" s="11"/>
      <c r="D21" s="15">
        <v>0</v>
      </c>
      <c r="E21" s="16">
        <v>7044.99</v>
      </c>
      <c r="F21" s="15">
        <f t="shared" si="5"/>
        <v>7044.99</v>
      </c>
      <c r="G21" s="16">
        <v>7044.99</v>
      </c>
      <c r="H21" s="16">
        <v>7044.99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10000</v>
      </c>
      <c r="E23" s="16">
        <v>7704.55</v>
      </c>
      <c r="F23" s="15">
        <f t="shared" si="5"/>
        <v>17704.55</v>
      </c>
      <c r="G23" s="16">
        <v>8704.31</v>
      </c>
      <c r="H23" s="16">
        <v>8704.31</v>
      </c>
      <c r="I23" s="16">
        <f t="shared" si="6"/>
        <v>9000.24</v>
      </c>
    </row>
    <row r="24" spans="2:9" ht="12.75">
      <c r="B24" s="13" t="s">
        <v>25</v>
      </c>
      <c r="C24" s="11"/>
      <c r="D24" s="15">
        <v>60000</v>
      </c>
      <c r="E24" s="16">
        <v>-334.04</v>
      </c>
      <c r="F24" s="15">
        <f t="shared" si="5"/>
        <v>59665.96</v>
      </c>
      <c r="G24" s="16">
        <v>16527.66</v>
      </c>
      <c r="H24" s="16">
        <v>16527.66</v>
      </c>
      <c r="I24" s="16">
        <f t="shared" si="6"/>
        <v>43138.3</v>
      </c>
    </row>
    <row r="25" spans="2:9" ht="12.75">
      <c r="B25" s="13" t="s">
        <v>26</v>
      </c>
      <c r="C25" s="11"/>
      <c r="D25" s="15">
        <v>50000</v>
      </c>
      <c r="E25" s="16">
        <v>18574.99</v>
      </c>
      <c r="F25" s="15">
        <f t="shared" si="5"/>
        <v>68574.99</v>
      </c>
      <c r="G25" s="16">
        <v>25000</v>
      </c>
      <c r="H25" s="16">
        <v>25000</v>
      </c>
      <c r="I25" s="16">
        <f t="shared" si="6"/>
        <v>43574.990000000005</v>
      </c>
    </row>
    <row r="26" spans="2:9" ht="12.75">
      <c r="B26" s="13" t="s">
        <v>27</v>
      </c>
      <c r="C26" s="11"/>
      <c r="D26" s="15">
        <v>15000</v>
      </c>
      <c r="E26" s="16">
        <v>2007.5</v>
      </c>
      <c r="F26" s="15">
        <f t="shared" si="5"/>
        <v>17007.5</v>
      </c>
      <c r="G26" s="16">
        <v>17007.5</v>
      </c>
      <c r="H26" s="16">
        <v>17007.5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8826.3</v>
      </c>
      <c r="F28" s="15">
        <f t="shared" si="5"/>
        <v>8826.3</v>
      </c>
      <c r="G28" s="16">
        <v>8826.3</v>
      </c>
      <c r="H28" s="16">
        <v>8826.3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2521654</v>
      </c>
      <c r="E29" s="15">
        <f t="shared" si="7"/>
        <v>854959</v>
      </c>
      <c r="F29" s="15">
        <f t="shared" si="7"/>
        <v>3376613</v>
      </c>
      <c r="G29" s="15">
        <f t="shared" si="7"/>
        <v>957267.4</v>
      </c>
      <c r="H29" s="15">
        <f t="shared" si="7"/>
        <v>919194.4</v>
      </c>
      <c r="I29" s="15">
        <f t="shared" si="7"/>
        <v>2419345.6</v>
      </c>
    </row>
    <row r="30" spans="2:9" ht="12.75">
      <c r="B30" s="13" t="s">
        <v>31</v>
      </c>
      <c r="C30" s="11"/>
      <c r="D30" s="15">
        <v>518028</v>
      </c>
      <c r="E30" s="16">
        <v>139249.74</v>
      </c>
      <c r="F30" s="15">
        <f aca="true" t="shared" si="8" ref="F30:F38">D30+E30</f>
        <v>657277.74</v>
      </c>
      <c r="G30" s="16">
        <v>219175.71</v>
      </c>
      <c r="H30" s="16">
        <v>219175.71</v>
      </c>
      <c r="I30" s="16">
        <f t="shared" si="6"/>
        <v>438102.03</v>
      </c>
    </row>
    <row r="31" spans="2:9" ht="12.75">
      <c r="B31" s="13" t="s">
        <v>32</v>
      </c>
      <c r="C31" s="11"/>
      <c r="D31" s="15">
        <v>78000</v>
      </c>
      <c r="E31" s="16">
        <v>34368.8</v>
      </c>
      <c r="F31" s="15">
        <f t="shared" si="8"/>
        <v>112368.8</v>
      </c>
      <c r="G31" s="16">
        <v>25868.8</v>
      </c>
      <c r="H31" s="16">
        <v>25868.8</v>
      </c>
      <c r="I31" s="16">
        <f t="shared" si="6"/>
        <v>86500</v>
      </c>
    </row>
    <row r="32" spans="2:9" ht="12.75">
      <c r="B32" s="13" t="s">
        <v>33</v>
      </c>
      <c r="C32" s="11"/>
      <c r="D32" s="15">
        <v>500000</v>
      </c>
      <c r="E32" s="16">
        <v>198788.84</v>
      </c>
      <c r="F32" s="15">
        <f t="shared" si="8"/>
        <v>698788.84</v>
      </c>
      <c r="G32" s="16">
        <v>205180.26</v>
      </c>
      <c r="H32" s="16">
        <v>205180.26</v>
      </c>
      <c r="I32" s="16">
        <f t="shared" si="6"/>
        <v>493608.57999999996</v>
      </c>
    </row>
    <row r="33" spans="2:9" ht="12.75">
      <c r="B33" s="13" t="s">
        <v>34</v>
      </c>
      <c r="C33" s="11"/>
      <c r="D33" s="15">
        <v>273000</v>
      </c>
      <c r="E33" s="16">
        <v>136500</v>
      </c>
      <c r="F33" s="15">
        <f t="shared" si="8"/>
        <v>409500</v>
      </c>
      <c r="G33" s="16">
        <v>2749.61</v>
      </c>
      <c r="H33" s="16">
        <v>2749.61</v>
      </c>
      <c r="I33" s="16">
        <f t="shared" si="6"/>
        <v>406750.39</v>
      </c>
    </row>
    <row r="34" spans="2:9" ht="12.75">
      <c r="B34" s="13" t="s">
        <v>35</v>
      </c>
      <c r="C34" s="11"/>
      <c r="D34" s="15">
        <v>284800</v>
      </c>
      <c r="E34" s="16">
        <v>82044.39</v>
      </c>
      <c r="F34" s="15">
        <f t="shared" si="8"/>
        <v>366844.39</v>
      </c>
      <c r="G34" s="16">
        <v>90451.87</v>
      </c>
      <c r="H34" s="16">
        <v>90451.87</v>
      </c>
      <c r="I34" s="16">
        <f t="shared" si="6"/>
        <v>276392.52</v>
      </c>
    </row>
    <row r="35" spans="2:9" ht="12.75">
      <c r="B35" s="13" t="s">
        <v>36</v>
      </c>
      <c r="C35" s="11"/>
      <c r="D35" s="15">
        <v>27000</v>
      </c>
      <c r="E35" s="16">
        <v>12946</v>
      </c>
      <c r="F35" s="15">
        <f t="shared" si="8"/>
        <v>39946</v>
      </c>
      <c r="G35" s="16">
        <v>18042</v>
      </c>
      <c r="H35" s="16">
        <v>18042</v>
      </c>
      <c r="I35" s="16">
        <f t="shared" si="6"/>
        <v>21904</v>
      </c>
    </row>
    <row r="36" spans="2:9" ht="12.75">
      <c r="B36" s="13" t="s">
        <v>37</v>
      </c>
      <c r="C36" s="11"/>
      <c r="D36" s="15">
        <v>0</v>
      </c>
      <c r="E36" s="16">
        <v>53666.2</v>
      </c>
      <c r="F36" s="15">
        <f t="shared" si="8"/>
        <v>53666.2</v>
      </c>
      <c r="G36" s="16">
        <v>0</v>
      </c>
      <c r="H36" s="16">
        <v>0</v>
      </c>
      <c r="I36" s="16">
        <f t="shared" si="6"/>
        <v>53666.2</v>
      </c>
    </row>
    <row r="37" spans="2:9" ht="12.75">
      <c r="B37" s="13" t="s">
        <v>38</v>
      </c>
      <c r="C37" s="11"/>
      <c r="D37" s="15">
        <v>0</v>
      </c>
      <c r="E37" s="16">
        <v>80589</v>
      </c>
      <c r="F37" s="15">
        <f t="shared" si="8"/>
        <v>80589</v>
      </c>
      <c r="G37" s="16">
        <v>0</v>
      </c>
      <c r="H37" s="16">
        <v>0</v>
      </c>
      <c r="I37" s="16">
        <f t="shared" si="6"/>
        <v>80589</v>
      </c>
    </row>
    <row r="38" spans="2:9" ht="12.75">
      <c r="B38" s="13" t="s">
        <v>39</v>
      </c>
      <c r="C38" s="11"/>
      <c r="D38" s="15">
        <v>840826</v>
      </c>
      <c r="E38" s="16">
        <v>116806.03</v>
      </c>
      <c r="F38" s="15">
        <f t="shared" si="8"/>
        <v>957632.03</v>
      </c>
      <c r="G38" s="16">
        <v>395799.15</v>
      </c>
      <c r="H38" s="16">
        <v>357726.15</v>
      </c>
      <c r="I38" s="16">
        <f t="shared" si="6"/>
        <v>561832.88</v>
      </c>
    </row>
    <row r="39" spans="2:9" ht="25.5" customHeight="1">
      <c r="B39" s="37" t="s">
        <v>40</v>
      </c>
      <c r="C39" s="38"/>
      <c r="D39" s="15">
        <f aca="true" t="shared" si="9" ref="D39:I39">SUM(D40:D48)</f>
        <v>4646108</v>
      </c>
      <c r="E39" s="15">
        <f t="shared" si="9"/>
        <v>-2656351.52</v>
      </c>
      <c r="F39" s="15">
        <f>SUM(F40:F48)</f>
        <v>1989756.48</v>
      </c>
      <c r="G39" s="15">
        <f t="shared" si="9"/>
        <v>0</v>
      </c>
      <c r="H39" s="15">
        <f t="shared" si="9"/>
        <v>0</v>
      </c>
      <c r="I39" s="15">
        <f t="shared" si="9"/>
        <v>1989756.48</v>
      </c>
    </row>
    <row r="40" spans="2:9" ht="12.75">
      <c r="B40" s="13" t="s">
        <v>41</v>
      </c>
      <c r="C40" s="11"/>
      <c r="D40" s="15">
        <v>4646108</v>
      </c>
      <c r="E40" s="16">
        <v>-2656351.52</v>
      </c>
      <c r="F40" s="15">
        <f>D40+E40</f>
        <v>1989756.48</v>
      </c>
      <c r="G40" s="16">
        <v>0</v>
      </c>
      <c r="H40" s="16">
        <v>0</v>
      </c>
      <c r="I40" s="16">
        <f t="shared" si="6"/>
        <v>1989756.48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11495951</v>
      </c>
      <c r="E85" s="21">
        <f>E86+E104+E94+E114+E124+E134+E138+E147+E151</f>
        <v>167522</v>
      </c>
      <c r="F85" s="21">
        <f t="shared" si="12"/>
        <v>11663473</v>
      </c>
      <c r="G85" s="21">
        <f>G86+G104+G94+G114+G124+G134+G138+G147+G151</f>
        <v>5597932.93</v>
      </c>
      <c r="H85" s="21">
        <f>H86+H104+H94+H114+H124+H134+H138+H147+H151</f>
        <v>5597932.93</v>
      </c>
      <c r="I85" s="21">
        <f t="shared" si="12"/>
        <v>6065540.07</v>
      </c>
    </row>
    <row r="86" spans="2:9" ht="12.75">
      <c r="B86" s="3" t="s">
        <v>12</v>
      </c>
      <c r="C86" s="9"/>
      <c r="D86" s="15">
        <f>SUM(D87:D93)</f>
        <v>10838028</v>
      </c>
      <c r="E86" s="15">
        <f>SUM(E87:E93)</f>
        <v>-624225.99</v>
      </c>
      <c r="F86" s="15">
        <f>SUM(F87:F93)</f>
        <v>10213802.01</v>
      </c>
      <c r="G86" s="15">
        <f>SUM(G87:G93)</f>
        <v>5064707.27</v>
      </c>
      <c r="H86" s="15">
        <f>SUM(H87:H93)</f>
        <v>5064707.27</v>
      </c>
      <c r="I86" s="16">
        <f aca="true" t="shared" si="13" ref="I86:I149">F86-G86</f>
        <v>5149094.74</v>
      </c>
    </row>
    <row r="87" spans="2:9" ht="12.75">
      <c r="B87" s="13" t="s">
        <v>13</v>
      </c>
      <c r="C87" s="11"/>
      <c r="D87" s="15">
        <v>8759361</v>
      </c>
      <c r="E87" s="16">
        <v>-412525.99</v>
      </c>
      <c r="F87" s="15">
        <f aca="true" t="shared" si="14" ref="F87:F103">D87+E87</f>
        <v>8346835.01</v>
      </c>
      <c r="G87" s="16">
        <v>4522020.02</v>
      </c>
      <c r="H87" s="16">
        <v>4522020.02</v>
      </c>
      <c r="I87" s="16">
        <f t="shared" si="13"/>
        <v>3824814.99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1412409</v>
      </c>
      <c r="E89" s="16">
        <v>-236828</v>
      </c>
      <c r="F89" s="15">
        <f t="shared" si="14"/>
        <v>1175581</v>
      </c>
      <c r="G89" s="16">
        <v>216597</v>
      </c>
      <c r="H89" s="16">
        <v>216597</v>
      </c>
      <c r="I89" s="16">
        <f t="shared" si="13"/>
        <v>958984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666258</v>
      </c>
      <c r="E91" s="16">
        <v>25128</v>
      </c>
      <c r="F91" s="15">
        <f t="shared" si="14"/>
        <v>691386</v>
      </c>
      <c r="G91" s="16">
        <v>326090.25</v>
      </c>
      <c r="H91" s="16">
        <v>326090.25</v>
      </c>
      <c r="I91" s="16">
        <f t="shared" si="13"/>
        <v>365295.75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93500</v>
      </c>
      <c r="F94" s="15">
        <f>SUM(F95:F103)</f>
        <v>93500</v>
      </c>
      <c r="G94" s="15">
        <f>SUM(G95:G103)</f>
        <v>22166.21</v>
      </c>
      <c r="H94" s="15">
        <f>SUM(H95:H103)</f>
        <v>22166.21</v>
      </c>
      <c r="I94" s="16">
        <f t="shared" si="13"/>
        <v>71333.79000000001</v>
      </c>
    </row>
    <row r="95" spans="2:9" ht="12.75">
      <c r="B95" s="13" t="s">
        <v>21</v>
      </c>
      <c r="C95" s="11"/>
      <c r="D95" s="15">
        <v>0</v>
      </c>
      <c r="E95" s="16">
        <v>59696.5</v>
      </c>
      <c r="F95" s="15">
        <f t="shared" si="14"/>
        <v>59696.5</v>
      </c>
      <c r="G95" s="16">
        <v>11437.7</v>
      </c>
      <c r="H95" s="16">
        <v>11437.7</v>
      </c>
      <c r="I95" s="16">
        <f t="shared" si="13"/>
        <v>48258.8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7728.51</v>
      </c>
      <c r="F98" s="15">
        <f t="shared" si="14"/>
        <v>7728.51</v>
      </c>
      <c r="G98" s="16">
        <v>5728.51</v>
      </c>
      <c r="H98" s="16">
        <v>5728.51</v>
      </c>
      <c r="I98" s="16">
        <f t="shared" si="13"/>
        <v>2000</v>
      </c>
    </row>
    <row r="99" spans="2:9" ht="12.75">
      <c r="B99" s="13" t="s">
        <v>25</v>
      </c>
      <c r="C99" s="11"/>
      <c r="D99" s="15">
        <v>0</v>
      </c>
      <c r="E99" s="16">
        <v>7500</v>
      </c>
      <c r="F99" s="15">
        <f t="shared" si="14"/>
        <v>7500</v>
      </c>
      <c r="G99" s="16">
        <v>0</v>
      </c>
      <c r="H99" s="16">
        <v>0</v>
      </c>
      <c r="I99" s="16">
        <f t="shared" si="13"/>
        <v>7500</v>
      </c>
    </row>
    <row r="100" spans="2:9" ht="12.75">
      <c r="B100" s="13" t="s">
        <v>26</v>
      </c>
      <c r="C100" s="11"/>
      <c r="D100" s="15">
        <v>0</v>
      </c>
      <c r="E100" s="16">
        <v>18574.99</v>
      </c>
      <c r="F100" s="15">
        <f t="shared" si="14"/>
        <v>18574.99</v>
      </c>
      <c r="G100" s="16">
        <v>5000</v>
      </c>
      <c r="H100" s="16">
        <v>5000</v>
      </c>
      <c r="I100" s="16">
        <f t="shared" si="13"/>
        <v>13574.990000000002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657923</v>
      </c>
      <c r="E104" s="15">
        <f>SUM(E105:E113)</f>
        <v>698247.99</v>
      </c>
      <c r="F104" s="15">
        <f>SUM(F105:F113)</f>
        <v>1356170.99</v>
      </c>
      <c r="G104" s="15">
        <f>SUM(G105:G113)</f>
        <v>511059.45</v>
      </c>
      <c r="H104" s="15">
        <f>SUM(H105:H113)</f>
        <v>511059.45</v>
      </c>
      <c r="I104" s="16">
        <f t="shared" si="13"/>
        <v>845111.54</v>
      </c>
    </row>
    <row r="105" spans="2:9" ht="12.75">
      <c r="B105" s="13" t="s">
        <v>31</v>
      </c>
      <c r="C105" s="11"/>
      <c r="D105" s="15">
        <v>277168</v>
      </c>
      <c r="E105" s="16">
        <v>122866.77</v>
      </c>
      <c r="F105" s="16">
        <f>D105+E105</f>
        <v>400034.77</v>
      </c>
      <c r="G105" s="16">
        <v>202419.71</v>
      </c>
      <c r="H105" s="16">
        <v>202419.71</v>
      </c>
      <c r="I105" s="16">
        <f t="shared" si="13"/>
        <v>197615.06000000003</v>
      </c>
    </row>
    <row r="106" spans="2:9" ht="12.75">
      <c r="B106" s="13" t="s">
        <v>32</v>
      </c>
      <c r="C106" s="11"/>
      <c r="D106" s="15">
        <v>0</v>
      </c>
      <c r="E106" s="16">
        <v>48952.32</v>
      </c>
      <c r="F106" s="16">
        <f aca="true" t="shared" si="15" ref="F106:F113">D106+E106</f>
        <v>48952.32</v>
      </c>
      <c r="G106" s="16">
        <v>28452.32</v>
      </c>
      <c r="H106" s="16">
        <v>28452.32</v>
      </c>
      <c r="I106" s="16">
        <f t="shared" si="13"/>
        <v>20500</v>
      </c>
    </row>
    <row r="107" spans="2:9" ht="12.75">
      <c r="B107" s="13" t="s">
        <v>33</v>
      </c>
      <c r="C107" s="11"/>
      <c r="D107" s="15">
        <v>202400</v>
      </c>
      <c r="E107" s="16">
        <v>174769.22</v>
      </c>
      <c r="F107" s="16">
        <f t="shared" si="15"/>
        <v>377169.22</v>
      </c>
      <c r="G107" s="16">
        <v>184798.75</v>
      </c>
      <c r="H107" s="16">
        <v>184798.75</v>
      </c>
      <c r="I107" s="16">
        <f t="shared" si="13"/>
        <v>192370.46999999997</v>
      </c>
    </row>
    <row r="108" spans="2:9" ht="12.75">
      <c r="B108" s="13" t="s">
        <v>34</v>
      </c>
      <c r="C108" s="11"/>
      <c r="D108" s="15">
        <v>0</v>
      </c>
      <c r="E108" s="16">
        <v>136500</v>
      </c>
      <c r="F108" s="16">
        <f t="shared" si="15"/>
        <v>136500</v>
      </c>
      <c r="G108" s="16">
        <v>2749.61</v>
      </c>
      <c r="H108" s="16">
        <v>2749.61</v>
      </c>
      <c r="I108" s="16">
        <f t="shared" si="13"/>
        <v>133750.39</v>
      </c>
    </row>
    <row r="109" spans="2:9" ht="12.75">
      <c r="B109" s="13" t="s">
        <v>35</v>
      </c>
      <c r="C109" s="11"/>
      <c r="D109" s="15">
        <v>131400</v>
      </c>
      <c r="E109" s="16">
        <v>47884.34</v>
      </c>
      <c r="F109" s="16">
        <f t="shared" si="15"/>
        <v>179284.34</v>
      </c>
      <c r="G109" s="16">
        <v>17574.8</v>
      </c>
      <c r="H109" s="16">
        <v>17574.8</v>
      </c>
      <c r="I109" s="16">
        <f t="shared" si="13"/>
        <v>161709.54</v>
      </c>
    </row>
    <row r="110" spans="2:9" ht="12.75">
      <c r="B110" s="13" t="s">
        <v>36</v>
      </c>
      <c r="C110" s="11"/>
      <c r="D110" s="15">
        <v>0</v>
      </c>
      <c r="E110" s="16">
        <v>28542.14</v>
      </c>
      <c r="F110" s="16">
        <f t="shared" si="15"/>
        <v>28542.14</v>
      </c>
      <c r="G110" s="16">
        <v>15596.14</v>
      </c>
      <c r="H110" s="16">
        <v>15596.14</v>
      </c>
      <c r="I110" s="16">
        <f t="shared" si="13"/>
        <v>12946</v>
      </c>
    </row>
    <row r="111" spans="2:9" ht="12.75">
      <c r="B111" s="13" t="s">
        <v>37</v>
      </c>
      <c r="C111" s="11"/>
      <c r="D111" s="15">
        <v>46955</v>
      </c>
      <c r="E111" s="16">
        <v>21711.2</v>
      </c>
      <c r="F111" s="16">
        <f t="shared" si="15"/>
        <v>68666.2</v>
      </c>
      <c r="G111" s="16">
        <v>623.52</v>
      </c>
      <c r="H111" s="16">
        <v>623.52</v>
      </c>
      <c r="I111" s="16">
        <f t="shared" si="13"/>
        <v>68042.68</v>
      </c>
    </row>
    <row r="112" spans="2:9" ht="12.75">
      <c r="B112" s="13" t="s">
        <v>38</v>
      </c>
      <c r="C112" s="11"/>
      <c r="D112" s="15">
        <v>0</v>
      </c>
      <c r="E112" s="16">
        <v>589</v>
      </c>
      <c r="F112" s="16">
        <f t="shared" si="15"/>
        <v>589</v>
      </c>
      <c r="G112" s="16">
        <v>0</v>
      </c>
      <c r="H112" s="16">
        <v>0</v>
      </c>
      <c r="I112" s="16">
        <f t="shared" si="13"/>
        <v>589</v>
      </c>
    </row>
    <row r="113" spans="2:9" ht="12.75">
      <c r="B113" s="13" t="s">
        <v>39</v>
      </c>
      <c r="C113" s="11"/>
      <c r="D113" s="15">
        <v>0</v>
      </c>
      <c r="E113" s="16">
        <v>116433</v>
      </c>
      <c r="F113" s="16">
        <f t="shared" si="15"/>
        <v>116433</v>
      </c>
      <c r="G113" s="16">
        <v>58844.6</v>
      </c>
      <c r="H113" s="16">
        <v>58844.6</v>
      </c>
      <c r="I113" s="16">
        <f t="shared" si="13"/>
        <v>57588.4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30877008</v>
      </c>
      <c r="E160" s="14">
        <f t="shared" si="21"/>
        <v>491754.99999999953</v>
      </c>
      <c r="F160" s="14">
        <f t="shared" si="21"/>
        <v>31368763</v>
      </c>
      <c r="G160" s="14">
        <f t="shared" si="21"/>
        <v>14233311.61</v>
      </c>
      <c r="H160" s="14">
        <f t="shared" si="21"/>
        <v>13717556.82</v>
      </c>
      <c r="I160" s="14">
        <f t="shared" si="21"/>
        <v>17135451.39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2022-07-21T16:29:43Z</dcterms:modified>
  <cp:category/>
  <cp:version/>
  <cp:contentType/>
  <cp:contentStatus/>
</cp:coreProperties>
</file>