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<sst xmlns="http://schemas.openxmlformats.org/spreadsheetml/2006/main" count="162" uniqueCount="89">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</sst>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15226837</v>
      </c>
      <c r="E10" s="14">
        <f t="shared" si="0"/>
        <v>0</v>
      </c>
      <c r="F10" s="14">
        <f t="shared" si="0"/>
        <v>15226837</v>
      </c>
      <c r="G10" s="14">
        <f t="shared" si="0"/>
        <v>2683455.98</v>
      </c>
      <c r="H10" s="14">
        <f t="shared" si="0"/>
        <v>2603043.1999999997</v>
      </c>
      <c r="I10" s="14">
        <f t="shared" si="0"/>
        <v>12543381.02</v>
      </c>
    </row>
    <row r="11" spans="2:9" ht="12.75">
      <c r="B11" s="3" t="s">
        <v>12</v>
      </c>
      <c r="C11" s="9"/>
      <c r="D11" s="15">
        <f aca="true" t="shared" si="1" ref="D11:I11">SUM(D12:D18)</f>
        <v>11914897</v>
      </c>
      <c r="E11" s="15">
        <f t="shared" si="1"/>
        <v>0</v>
      </c>
      <c r="F11" s="15">
        <f t="shared" si="1"/>
        <v>11914897</v>
      </c>
      <c r="G11" s="15">
        <f t="shared" si="1"/>
        <v>2209000.5100000002</v>
      </c>
      <c r="H11" s="15">
        <f t="shared" si="1"/>
        <v>2162500.73</v>
      </c>
      <c r="I11" s="15">
        <f t="shared" si="1"/>
        <v>9705896.49</v>
      </c>
    </row>
    <row r="12" spans="2:9" ht="12.75">
      <c r="B12" s="13" t="s">
        <v>13</v>
      </c>
      <c r="C12" s="11"/>
      <c r="D12" s="15">
        <v>6958608</v>
      </c>
      <c r="E12" s="16">
        <v>19162.04</v>
      </c>
      <c r="F12" s="16">
        <f>D12+E12</f>
        <v>6977770.04</v>
      </c>
      <c r="G12" s="16">
        <v>1758814.04</v>
      </c>
      <c r="H12" s="16">
        <v>1758814.04</v>
      </c>
      <c r="I12" s="16">
        <f>F12-G12</f>
        <v>5218956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1884612</v>
      </c>
      <c r="E14" s="16">
        <v>0</v>
      </c>
      <c r="F14" s="16">
        <f t="shared" si="2"/>
        <v>1884612</v>
      </c>
      <c r="G14" s="16">
        <v>0</v>
      </c>
      <c r="H14" s="16">
        <v>0</v>
      </c>
      <c r="I14" s="16">
        <f t="shared" si="3"/>
        <v>1884612</v>
      </c>
    </row>
    <row r="15" spans="2:9" ht="12.75">
      <c r="B15" s="13" t="s">
        <v>16</v>
      </c>
      <c r="C15" s="11"/>
      <c r="D15" s="15">
        <v>2550874</v>
      </c>
      <c r="E15" s="16">
        <v>-19162.04</v>
      </c>
      <c r="F15" s="16">
        <f t="shared" si="2"/>
        <v>2531711.96</v>
      </c>
      <c r="G15" s="16">
        <v>331555.06</v>
      </c>
      <c r="H15" s="16">
        <v>285055.28</v>
      </c>
      <c r="I15" s="16">
        <f t="shared" si="3"/>
        <v>2200156.9</v>
      </c>
    </row>
    <row r="16" spans="2:9" ht="12.75">
      <c r="B16" s="13" t="s">
        <v>17</v>
      </c>
      <c r="C16" s="11"/>
      <c r="D16" s="15">
        <v>520803</v>
      </c>
      <c r="E16" s="16">
        <v>0</v>
      </c>
      <c r="F16" s="16">
        <f t="shared" si="2"/>
        <v>520803</v>
      </c>
      <c r="G16" s="16">
        <v>118631.41</v>
      </c>
      <c r="H16" s="16">
        <v>118631.41</v>
      </c>
      <c r="I16" s="16">
        <f t="shared" si="3"/>
        <v>402171.58999999997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435415</v>
      </c>
      <c r="E19" s="15">
        <f t="shared" si="4"/>
        <v>0</v>
      </c>
      <c r="F19" s="15">
        <f t="shared" si="4"/>
        <v>435415</v>
      </c>
      <c r="G19" s="15">
        <f t="shared" si="4"/>
        <v>211.07</v>
      </c>
      <c r="H19" s="15">
        <f t="shared" si="4"/>
        <v>211.07</v>
      </c>
      <c r="I19" s="15">
        <f t="shared" si="4"/>
        <v>435203.93</v>
      </c>
    </row>
    <row r="20" spans="2:9" ht="12.75">
      <c r="B20" s="13" t="s">
        <v>21</v>
      </c>
      <c r="C20" s="11"/>
      <c r="D20" s="15">
        <v>314416</v>
      </c>
      <c r="E20" s="16">
        <v>0</v>
      </c>
      <c r="F20" s="15">
        <f aca="true" t="shared" si="5" ref="F20:F28">D20+E20</f>
        <v>314416</v>
      </c>
      <c r="G20" s="16">
        <v>211.07</v>
      </c>
      <c r="H20" s="16">
        <v>211.07</v>
      </c>
      <c r="I20" s="16">
        <f>F20-G20</f>
        <v>314204.93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7500</v>
      </c>
      <c r="E23" s="16">
        <v>0</v>
      </c>
      <c r="F23" s="15">
        <f t="shared" si="5"/>
        <v>7500</v>
      </c>
      <c r="G23" s="16">
        <v>0</v>
      </c>
      <c r="H23" s="16">
        <v>0</v>
      </c>
      <c r="I23" s="16">
        <f t="shared" si="6"/>
        <v>7500</v>
      </c>
    </row>
    <row r="24" spans="2:9" ht="12.75">
      <c r="B24" s="13" t="s">
        <v>25</v>
      </c>
      <c r="C24" s="11"/>
      <c r="D24" s="15">
        <v>7491</v>
      </c>
      <c r="E24" s="16">
        <v>0</v>
      </c>
      <c r="F24" s="15">
        <f t="shared" si="5"/>
        <v>7491</v>
      </c>
      <c r="G24" s="16">
        <v>0</v>
      </c>
      <c r="H24" s="16">
        <v>0</v>
      </c>
      <c r="I24" s="16">
        <f t="shared" si="6"/>
        <v>7491</v>
      </c>
    </row>
    <row r="25" spans="2:9" ht="12.75">
      <c r="B25" s="13" t="s">
        <v>26</v>
      </c>
      <c r="C25" s="11"/>
      <c r="D25" s="15">
        <v>106008</v>
      </c>
      <c r="E25" s="16">
        <v>0</v>
      </c>
      <c r="F25" s="15">
        <f t="shared" si="5"/>
        <v>106008</v>
      </c>
      <c r="G25" s="16">
        <v>0</v>
      </c>
      <c r="H25" s="16">
        <v>0</v>
      </c>
      <c r="I25" s="16">
        <f t="shared" si="6"/>
        <v>106008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2708691</v>
      </c>
      <c r="E29" s="15">
        <f t="shared" si="7"/>
        <v>0</v>
      </c>
      <c r="F29" s="15">
        <f t="shared" si="7"/>
        <v>2708691</v>
      </c>
      <c r="G29" s="15">
        <f t="shared" si="7"/>
        <v>474244.4</v>
      </c>
      <c r="H29" s="15">
        <f t="shared" si="7"/>
        <v>440331.4</v>
      </c>
      <c r="I29" s="15">
        <f t="shared" si="7"/>
        <v>2234446.6</v>
      </c>
    </row>
    <row r="30" spans="2:9" ht="12.75">
      <c r="B30" s="13" t="s">
        <v>31</v>
      </c>
      <c r="C30" s="11"/>
      <c r="D30" s="15">
        <v>671372</v>
      </c>
      <c r="E30" s="16">
        <v>0</v>
      </c>
      <c r="F30" s="15">
        <f aca="true" t="shared" si="8" ref="F30:F38">D30+E30</f>
        <v>671372</v>
      </c>
      <c r="G30" s="16">
        <v>185853.76</v>
      </c>
      <c r="H30" s="16">
        <v>185853.76</v>
      </c>
      <c r="I30" s="16">
        <f t="shared" si="6"/>
        <v>485518.24</v>
      </c>
    </row>
    <row r="31" spans="2:9" ht="12.75">
      <c r="B31" s="13" t="s">
        <v>32</v>
      </c>
      <c r="C31" s="11"/>
      <c r="D31" s="15">
        <v>65874</v>
      </c>
      <c r="E31" s="16">
        <v>0</v>
      </c>
      <c r="F31" s="15">
        <f t="shared" si="8"/>
        <v>65874</v>
      </c>
      <c r="G31" s="16">
        <v>16557.64</v>
      </c>
      <c r="H31" s="16">
        <v>16557.64</v>
      </c>
      <c r="I31" s="16">
        <f t="shared" si="6"/>
        <v>49316.36</v>
      </c>
    </row>
    <row r="32" spans="2:9" ht="12.75">
      <c r="B32" s="13" t="s">
        <v>33</v>
      </c>
      <c r="C32" s="11"/>
      <c r="D32" s="15">
        <v>548220</v>
      </c>
      <c r="E32" s="16">
        <v>0</v>
      </c>
      <c r="F32" s="15">
        <f t="shared" si="8"/>
        <v>548220</v>
      </c>
      <c r="G32" s="16">
        <v>83960</v>
      </c>
      <c r="H32" s="16">
        <v>83960</v>
      </c>
      <c r="I32" s="16">
        <f t="shared" si="6"/>
        <v>464260</v>
      </c>
    </row>
    <row r="33" spans="2:9" ht="12.75">
      <c r="B33" s="13" t="s">
        <v>34</v>
      </c>
      <c r="C33" s="11"/>
      <c r="D33" s="15">
        <v>369300</v>
      </c>
      <c r="E33" s="16">
        <v>0</v>
      </c>
      <c r="F33" s="15">
        <f t="shared" si="8"/>
        <v>369300</v>
      </c>
      <c r="G33" s="16">
        <v>0</v>
      </c>
      <c r="H33" s="16">
        <v>0</v>
      </c>
      <c r="I33" s="16">
        <f t="shared" si="6"/>
        <v>369300</v>
      </c>
    </row>
    <row r="34" spans="2:9" ht="12.75">
      <c r="B34" s="13" t="s">
        <v>35</v>
      </c>
      <c r="C34" s="11"/>
      <c r="D34" s="15">
        <v>425974</v>
      </c>
      <c r="E34" s="16">
        <v>0</v>
      </c>
      <c r="F34" s="15">
        <f t="shared" si="8"/>
        <v>425974</v>
      </c>
      <c r="G34" s="16">
        <v>48400</v>
      </c>
      <c r="H34" s="16">
        <v>48400</v>
      </c>
      <c r="I34" s="16">
        <f t="shared" si="6"/>
        <v>377574</v>
      </c>
    </row>
    <row r="35" spans="2:9" ht="12.75">
      <c r="B35" s="13" t="s">
        <v>36</v>
      </c>
      <c r="C35" s="11"/>
      <c r="D35" s="15">
        <v>50000</v>
      </c>
      <c r="E35" s="16">
        <v>0</v>
      </c>
      <c r="F35" s="15">
        <f t="shared" si="8"/>
        <v>50000</v>
      </c>
      <c r="G35" s="16">
        <v>32037</v>
      </c>
      <c r="H35" s="16">
        <v>32037</v>
      </c>
      <c r="I35" s="16">
        <f t="shared" si="6"/>
        <v>17963</v>
      </c>
    </row>
    <row r="36" spans="2:9" ht="12.75">
      <c r="B36" s="13" t="s">
        <v>37</v>
      </c>
      <c r="C36" s="11"/>
      <c r="D36" s="15">
        <v>39000</v>
      </c>
      <c r="E36" s="16">
        <v>0</v>
      </c>
      <c r="F36" s="15">
        <f t="shared" si="8"/>
        <v>39000</v>
      </c>
      <c r="G36" s="16">
        <v>0</v>
      </c>
      <c r="H36" s="16">
        <v>0</v>
      </c>
      <c r="I36" s="16">
        <f t="shared" si="6"/>
        <v>39000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538951</v>
      </c>
      <c r="E38" s="16">
        <v>0</v>
      </c>
      <c r="F38" s="15">
        <f t="shared" si="8"/>
        <v>538951</v>
      </c>
      <c r="G38" s="16">
        <v>107436</v>
      </c>
      <c r="H38" s="16">
        <v>73523</v>
      </c>
      <c r="I38" s="16">
        <f t="shared" si="6"/>
        <v>431515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167834</v>
      </c>
      <c r="E63" s="15">
        <f>SUM(E64:E71)</f>
        <v>0</v>
      </c>
      <c r="F63" s="15">
        <f>F64+F65+F66+F67+F68+F70+F71</f>
        <v>167834</v>
      </c>
      <c r="G63" s="15">
        <f>SUM(G64:G71)</f>
        <v>0</v>
      </c>
      <c r="H63" s="15">
        <f>SUM(H64:H71)</f>
        <v>0</v>
      </c>
      <c r="I63" s="16">
        <f t="shared" si="6"/>
        <v>167834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167834</v>
      </c>
      <c r="E71" s="16">
        <v>0</v>
      </c>
      <c r="F71" s="15">
        <f t="shared" si="10"/>
        <v>167834</v>
      </c>
      <c r="G71" s="16">
        <v>0</v>
      </c>
      <c r="H71" s="16">
        <v>0</v>
      </c>
      <c r="I71" s="16">
        <f t="shared" si="6"/>
        <v>167834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28811778</v>
      </c>
      <c r="E85" s="21">
        <f>E86+E104+E94+E114+E124+E134+E138+E147+E151</f>
        <v>0</v>
      </c>
      <c r="F85" s="21">
        <f t="shared" si="12"/>
        <v>28811778</v>
      </c>
      <c r="G85" s="21">
        <f>G86+G104+G94+G114+G124+G134+G138+G147+G151</f>
        <v>2262675.4</v>
      </c>
      <c r="H85" s="21">
        <f>H86+H104+H94+H114+H124+H134+H138+H147+H151</f>
        <v>2216175.6199999996</v>
      </c>
      <c r="I85" s="21">
        <f t="shared" si="12"/>
        <v>26549102.6</v>
      </c>
    </row>
    <row r="86" spans="2:9" ht="12.75">
      <c r="B86" s="3" t="s">
        <v>12</v>
      </c>
      <c r="C86" s="9"/>
      <c r="D86" s="15">
        <f>SUM(D87:D93)</f>
        <v>11151891</v>
      </c>
      <c r="E86" s="15">
        <f>SUM(E87:E93)</f>
        <v>0</v>
      </c>
      <c r="F86" s="15">
        <f>SUM(F87:F93)</f>
        <v>11151891</v>
      </c>
      <c r="G86" s="15">
        <f>SUM(G87:G93)</f>
        <v>2209000.5100000002</v>
      </c>
      <c r="H86" s="15">
        <f>SUM(H87:H93)</f>
        <v>2162500.73</v>
      </c>
      <c r="I86" s="16">
        <f aca="true" t="shared" si="13" ref="I86:I149">F86-G86</f>
        <v>8942890.49</v>
      </c>
    </row>
    <row r="87" spans="2:9" ht="12.75">
      <c r="B87" s="13" t="s">
        <v>13</v>
      </c>
      <c r="C87" s="11"/>
      <c r="D87" s="15">
        <v>6958608</v>
      </c>
      <c r="E87" s="16">
        <v>19162.02</v>
      </c>
      <c r="F87" s="15">
        <f aca="true" t="shared" si="14" ref="F87:F103">D87+E87</f>
        <v>6977770.02</v>
      </c>
      <c r="G87" s="16">
        <v>1758814.02</v>
      </c>
      <c r="H87" s="16">
        <v>1758814.02</v>
      </c>
      <c r="I87" s="16">
        <f t="shared" si="13"/>
        <v>5218956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1121606</v>
      </c>
      <c r="E89" s="16">
        <v>0</v>
      </c>
      <c r="F89" s="15">
        <f t="shared" si="14"/>
        <v>1121606</v>
      </c>
      <c r="G89" s="16">
        <v>0</v>
      </c>
      <c r="H89" s="16">
        <v>0</v>
      </c>
      <c r="I89" s="16">
        <f t="shared" si="13"/>
        <v>1121606</v>
      </c>
    </row>
    <row r="90" spans="2:9" ht="12.75">
      <c r="B90" s="13" t="s">
        <v>16</v>
      </c>
      <c r="C90" s="11"/>
      <c r="D90" s="15">
        <v>2550874</v>
      </c>
      <c r="E90" s="16">
        <v>-19162.02</v>
      </c>
      <c r="F90" s="15">
        <f t="shared" si="14"/>
        <v>2531711.98</v>
      </c>
      <c r="G90" s="16">
        <v>331555.05</v>
      </c>
      <c r="H90" s="16">
        <v>285055.27</v>
      </c>
      <c r="I90" s="16">
        <f t="shared" si="13"/>
        <v>2200156.93</v>
      </c>
    </row>
    <row r="91" spans="2:9" ht="12.75">
      <c r="B91" s="13" t="s">
        <v>17</v>
      </c>
      <c r="C91" s="11"/>
      <c r="D91" s="15">
        <v>520803</v>
      </c>
      <c r="E91" s="16">
        <v>0</v>
      </c>
      <c r="F91" s="15">
        <f t="shared" si="14"/>
        <v>520803</v>
      </c>
      <c r="G91" s="16">
        <v>118631.44</v>
      </c>
      <c r="H91" s="16">
        <v>118631.44</v>
      </c>
      <c r="I91" s="16">
        <f t="shared" si="13"/>
        <v>402171.56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76500</v>
      </c>
      <c r="E94" s="15">
        <f>SUM(E95:E103)</f>
        <v>0</v>
      </c>
      <c r="F94" s="15">
        <f>SUM(F95:F103)</f>
        <v>76500</v>
      </c>
      <c r="G94" s="15">
        <f>SUM(G95:G103)</f>
        <v>211.07</v>
      </c>
      <c r="H94" s="15">
        <f>SUM(H95:H103)</f>
        <v>211.07</v>
      </c>
      <c r="I94" s="16">
        <f t="shared" si="13"/>
        <v>76288.93</v>
      </c>
    </row>
    <row r="95" spans="2:9" ht="12.75">
      <c r="B95" s="13" t="s">
        <v>21</v>
      </c>
      <c r="C95" s="11"/>
      <c r="D95" s="15">
        <v>69000</v>
      </c>
      <c r="E95" s="16">
        <v>0</v>
      </c>
      <c r="F95" s="15">
        <f t="shared" si="14"/>
        <v>69000</v>
      </c>
      <c r="G95" s="16">
        <v>211.07</v>
      </c>
      <c r="H95" s="16">
        <v>211.07</v>
      </c>
      <c r="I95" s="16">
        <f t="shared" si="13"/>
        <v>68788.93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7500</v>
      </c>
      <c r="E98" s="16">
        <v>0</v>
      </c>
      <c r="F98" s="15">
        <f t="shared" si="14"/>
        <v>7500</v>
      </c>
      <c r="G98" s="16">
        <v>0</v>
      </c>
      <c r="H98" s="16">
        <v>0</v>
      </c>
      <c r="I98" s="16">
        <f t="shared" si="13"/>
        <v>7500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351390</v>
      </c>
      <c r="E104" s="15">
        <f>SUM(E105:E113)</f>
        <v>0</v>
      </c>
      <c r="F104" s="15">
        <f>SUM(F105:F113)</f>
        <v>351390</v>
      </c>
      <c r="G104" s="15">
        <f>SUM(G105:G113)</f>
        <v>53463.82</v>
      </c>
      <c r="H104" s="15">
        <f>SUM(H105:H113)</f>
        <v>53463.82</v>
      </c>
      <c r="I104" s="16">
        <f t="shared" si="13"/>
        <v>297926.18</v>
      </c>
    </row>
    <row r="105" spans="2:9" ht="12.75">
      <c r="B105" s="13" t="s">
        <v>31</v>
      </c>
      <c r="C105" s="11"/>
      <c r="D105" s="15">
        <v>212388</v>
      </c>
      <c r="E105" s="16">
        <v>0</v>
      </c>
      <c r="F105" s="16">
        <f>D105+E105</f>
        <v>212388</v>
      </c>
      <c r="G105" s="16">
        <v>7083.82</v>
      </c>
      <c r="H105" s="16">
        <v>7083.82</v>
      </c>
      <c r="I105" s="16">
        <f t="shared" si="13"/>
        <v>205304.18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50000</v>
      </c>
      <c r="E107" s="16">
        <v>0</v>
      </c>
      <c r="F107" s="16">
        <f t="shared" si="15"/>
        <v>50000</v>
      </c>
      <c r="G107" s="16">
        <v>41980</v>
      </c>
      <c r="H107" s="16">
        <v>41980</v>
      </c>
      <c r="I107" s="16">
        <f t="shared" si="13"/>
        <v>8020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50002</v>
      </c>
      <c r="E109" s="16">
        <v>0</v>
      </c>
      <c r="F109" s="16">
        <f t="shared" si="15"/>
        <v>50002</v>
      </c>
      <c r="G109" s="16">
        <v>4400</v>
      </c>
      <c r="H109" s="16">
        <v>4400</v>
      </c>
      <c r="I109" s="16">
        <f t="shared" si="13"/>
        <v>45602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39000</v>
      </c>
      <c r="E111" s="16">
        <v>0</v>
      </c>
      <c r="F111" s="16">
        <f t="shared" si="15"/>
        <v>39000</v>
      </c>
      <c r="G111" s="16">
        <v>0</v>
      </c>
      <c r="H111" s="16">
        <v>0</v>
      </c>
      <c r="I111" s="16">
        <f t="shared" si="13"/>
        <v>39000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17231997</v>
      </c>
      <c r="E114" s="15">
        <f>SUM(E115:E123)</f>
        <v>0</v>
      </c>
      <c r="F114" s="15">
        <f>SUM(F115:F123)</f>
        <v>17231997</v>
      </c>
      <c r="G114" s="15">
        <f>SUM(G115:G123)</f>
        <v>0</v>
      </c>
      <c r="H114" s="15">
        <f>SUM(H115:H123)</f>
        <v>0</v>
      </c>
      <c r="I114" s="16">
        <f t="shared" si="13"/>
        <v>17231997</v>
      </c>
    </row>
    <row r="115" spans="2:9" ht="12.75">
      <c r="B115" s="13" t="s">
        <v>41</v>
      </c>
      <c r="C115" s="11"/>
      <c r="D115" s="15">
        <v>17231997</v>
      </c>
      <c r="E115" s="16">
        <v>0</v>
      </c>
      <c r="F115" s="16">
        <f>D115+E115</f>
        <v>17231997</v>
      </c>
      <c r="G115" s="16">
        <v>0</v>
      </c>
      <c r="H115" s="16">
        <v>0</v>
      </c>
      <c r="I115" s="16">
        <f t="shared" si="13"/>
        <v>17231997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44038615</v>
      </c>
      <c r="E160" s="14">
        <f t="shared" si="21"/>
        <v>0</v>
      </c>
      <c r="F160" s="14">
        <f t="shared" si="21"/>
        <v>44038615</v>
      </c>
      <c r="G160" s="14">
        <f t="shared" si="21"/>
        <v>4946131.38</v>
      </c>
      <c r="H160" s="14">
        <f t="shared" si="21"/>
        <v>4819218.819999999</v>
      </c>
      <c r="I160" s="14">
        <f t="shared" si="21"/>
        <v>39092483.620000005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2016-12-20T19:53:14Z</cp:lastPrinted>
  <dcterms:created xsi:type="dcterms:W3CDTF">2016-10-11T20:25:15Z</dcterms:created>
  <dcterms:modified xsi:type="dcterms:W3CDTF">2024-04-15T20:06:43Z</dcterms:modified>
  <cp:category/>
  <cp:version/>
  <cp:contentType/>
  <cp:contentStatus/>
</cp:coreProperties>
</file>